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28" i="1" l="1"/>
  <c r="G27" i="1"/>
  <c r="F27" i="1"/>
  <c r="E27" i="1"/>
  <c r="D27" i="1"/>
  <c r="C26" i="1"/>
  <c r="C25" i="1"/>
  <c r="C24" i="1"/>
  <c r="C23" i="1"/>
  <c r="C22" i="1"/>
  <c r="C21" i="1"/>
  <c r="C20" i="1"/>
  <c r="C19" i="1"/>
  <c r="C18" i="1"/>
  <c r="C17" i="1"/>
  <c r="C27" i="1" s="1"/>
  <c r="G11" i="1"/>
  <c r="G10" i="1" s="1"/>
  <c r="F11" i="1"/>
  <c r="E11" i="1"/>
  <c r="E10" i="1" s="1"/>
  <c r="D11" i="1"/>
  <c r="C11" i="1"/>
  <c r="C10" i="1" s="1"/>
  <c r="C29" i="1" s="1"/>
  <c r="F10" i="1"/>
  <c r="D10" i="1"/>
  <c r="D29" i="1" s="1"/>
  <c r="E9" i="1" s="1"/>
  <c r="E29" i="1" s="1"/>
  <c r="F9" i="1" s="1"/>
  <c r="F29" i="1" s="1"/>
  <c r="G9" i="1" s="1"/>
  <c r="G29" i="1" s="1"/>
  <c r="D9" i="1"/>
</calcChain>
</file>

<file path=xl/sharedStrings.xml><?xml version="1.0" encoding="utf-8"?>
<sst xmlns="http://schemas.openxmlformats.org/spreadsheetml/2006/main" count="48" uniqueCount="45">
  <si>
    <t>Смета доходов и расходов ТСЖ "Фортуна" на 2022 год</t>
  </si>
  <si>
    <t>тыс.руб</t>
  </si>
  <si>
    <t>№ п/п</t>
  </si>
  <si>
    <t>Наименование показателей</t>
  </si>
  <si>
    <t>На 2022 год</t>
  </si>
  <si>
    <t>В том числе по кварталам</t>
  </si>
  <si>
    <t>I</t>
  </si>
  <si>
    <t>II</t>
  </si>
  <si>
    <t>III</t>
  </si>
  <si>
    <t>IV</t>
  </si>
  <si>
    <t>ДОХОДЫ</t>
  </si>
  <si>
    <t>Остаток средств на 01.01.2022г.</t>
  </si>
  <si>
    <t xml:space="preserve">1. </t>
  </si>
  <si>
    <t>Поступление всего :</t>
  </si>
  <si>
    <t>1.1.</t>
  </si>
  <si>
    <t>Целевые поступления:</t>
  </si>
  <si>
    <t xml:space="preserve">       текущее содержание</t>
  </si>
  <si>
    <t>1.2.</t>
  </si>
  <si>
    <t>Доходы от предпринимательской деятельности</t>
  </si>
  <si>
    <t>1.3.</t>
  </si>
  <si>
    <t xml:space="preserve">Прочие поступления </t>
  </si>
  <si>
    <t>РАСХОДЫ</t>
  </si>
  <si>
    <t>1.Содержание и обслуживание домохозяйства, всего:</t>
  </si>
  <si>
    <t>Обслуживание антенны</t>
  </si>
  <si>
    <t>Обслуживание домофонов</t>
  </si>
  <si>
    <t>Пользование радиоточкой</t>
  </si>
  <si>
    <t>1.4.</t>
  </si>
  <si>
    <t>Содержание дворовой территории</t>
  </si>
  <si>
    <t>1.5.</t>
  </si>
  <si>
    <t>Содержание лифтового хоз-ва</t>
  </si>
  <si>
    <t>1.6.</t>
  </si>
  <si>
    <t>Содержание подъездов</t>
  </si>
  <si>
    <t>1.7.</t>
  </si>
  <si>
    <t>Оплатат труда и содер. управления</t>
  </si>
  <si>
    <t>1.8.</t>
  </si>
  <si>
    <t>ТО и текущий ремонт общего имущества</t>
  </si>
  <si>
    <t>1.9.</t>
  </si>
  <si>
    <t>Транспортные затраты</t>
  </si>
  <si>
    <t>1.10.</t>
  </si>
  <si>
    <t>Услуги связи</t>
  </si>
  <si>
    <t xml:space="preserve">Итого расходов </t>
  </si>
  <si>
    <t>Расходы за счет прочей деятельности</t>
  </si>
  <si>
    <t>Остаток средств на 31.12.2022г.</t>
  </si>
  <si>
    <t>Председатель правления                    Полынкина Т.В.</t>
  </si>
  <si>
    <t>Бухгалтер                                           Окулова Л.Л.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</si>
</sst>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33"/>
  <sheetViews>
    <sheetView tabSelected="1" workbookViewId="0">
      <selection activeCell="D1" sqref="D1:G1048576"/>
    </sheetView>
  </sheetViews>
  <sheetFormatPr defaultRowHeight="15" x14ac:dyDescent="0.25"/>
  <cols>
    <col min="2" max="2" width="51.28515625" customWidth="1"/>
    <col min="3" max="3" width="11.42578125" customWidth="1"/>
    <col min="4" max="7" width="9.85546875" customWidth="1"/>
  </cols>
  <sheetData>
    <row r="4" spans="1:7" x14ac:dyDescent="0.25">
      <c r="B4" t="s">
        <v>0</v>
      </c>
    </row>
    <row r="5" spans="1:7" x14ac:dyDescent="0.25">
      <c r="G5" t="s">
        <v>1</v>
      </c>
    </row>
    <row r="6" spans="1:7" x14ac:dyDescent="0.25">
      <c r="A6" t="s">
        <v>2</v>
      </c>
      <c r="B6" t="s">
        <v>3</v>
      </c>
      <c r="C6" t="s">
        <v>4</v>
      </c>
      <c r="D6" t="s">
        <v>5</v>
      </c>
    </row>
    <row r="7" spans="1:7" x14ac:dyDescent="0.25">
      <c r="D7" t="s">
        <v>6</v>
      </c>
      <c r="E7" t="s">
        <v>7</v>
      </c>
      <c r="F7" t="s">
        <v>8</v>
      </c>
      <c r="G7" t="s">
        <v>9</v>
      </c>
    </row>
    <row r="8" spans="1:7" x14ac:dyDescent="0.25">
      <c r="B8" t="s">
        <v>10</v>
      </c>
    </row>
    <row r="9" spans="1:7" x14ac:dyDescent="0.25">
      <c r="B9" t="s">
        <v>11</v>
      </c>
      <c r="C9">
        <v>2053776</v>
      </c>
      <c r="D9">
        <f>C9</f>
        <v>2053776</v>
      </c>
      <c r="E9">
        <f>D29</f>
        <v>2114138</v>
      </c>
      <c r="F9">
        <f>E29</f>
        <v>2061325</v>
      </c>
      <c r="G9">
        <f>F29</f>
        <v>2096568</v>
      </c>
    </row>
    <row r="10" spans="1:7" x14ac:dyDescent="0.25">
      <c r="A10" t="s">
        <v>12</v>
      </c>
      <c r="B10" t="s">
        <v>13</v>
      </c>
      <c r="C10">
        <f>C11+C13+C14</f>
        <v>3772248</v>
      </c>
      <c r="D10">
        <f>D11+D13+D14</f>
        <v>930562</v>
      </c>
      <c r="E10">
        <f>E11+E13+E14</f>
        <v>930562</v>
      </c>
      <c r="F10">
        <f>F11+F13+F14</f>
        <v>980562</v>
      </c>
      <c r="G10">
        <f>G11+G13+G14</f>
        <v>930562</v>
      </c>
    </row>
    <row r="11" spans="1:7" x14ac:dyDescent="0.25">
      <c r="A11" t="s">
        <v>14</v>
      </c>
      <c r="B11" t="s">
        <v>15</v>
      </c>
      <c r="C11">
        <f>D11+E11+F11+G11</f>
        <v>2931448</v>
      </c>
      <c r="D11">
        <f>D12</f>
        <v>732862</v>
      </c>
      <c r="E11">
        <f>E12</f>
        <v>732862</v>
      </c>
      <c r="F11">
        <f>F12</f>
        <v>732862</v>
      </c>
      <c r="G11">
        <f>G12</f>
        <v>732862</v>
      </c>
    </row>
    <row r="12" spans="1:7" x14ac:dyDescent="0.25">
      <c r="B12" t="s">
        <v>16</v>
      </c>
      <c r="C12">
        <v>2931448</v>
      </c>
      <c r="D12">
        <v>732862</v>
      </c>
      <c r="E12">
        <v>732862</v>
      </c>
      <c r="F12">
        <v>732862</v>
      </c>
      <c r="G12">
        <v>732862</v>
      </c>
    </row>
    <row r="13" spans="1:7" x14ac:dyDescent="0.25">
      <c r="A13" t="s">
        <v>17</v>
      </c>
      <c r="B13" t="s">
        <v>18</v>
      </c>
      <c r="C13">
        <v>790800</v>
      </c>
      <c r="D13">
        <v>197700</v>
      </c>
      <c r="E13">
        <v>197700</v>
      </c>
      <c r="F13">
        <v>197700</v>
      </c>
      <c r="G13">
        <v>197700</v>
      </c>
    </row>
    <row r="14" spans="1:7" x14ac:dyDescent="0.25">
      <c r="A14" t="s">
        <v>19</v>
      </c>
      <c r="B14" t="s">
        <v>20</v>
      </c>
      <c r="C14">
        <v>50000</v>
      </c>
      <c r="F14">
        <v>50000</v>
      </c>
    </row>
    <row r="15" spans="1:7" x14ac:dyDescent="0.25">
      <c r="B15" t="s">
        <v>21</v>
      </c>
    </row>
    <row r="16" spans="1:7" x14ac:dyDescent="0.25">
      <c r="B16" t="s">
        <v>22</v>
      </c>
    </row>
    <row r="17" spans="1:7" x14ac:dyDescent="0.25">
      <c r="A17" t="s">
        <v>14</v>
      </c>
      <c r="B17" t="s">
        <v>23</v>
      </c>
      <c r="C17">
        <f t="shared" ref="C17:C24" si="0">D17+E17+F17+G17</f>
        <v>26040</v>
      </c>
      <c r="D17">
        <v>6510</v>
      </c>
      <c r="E17">
        <v>6510</v>
      </c>
      <c r="F17">
        <v>6510</v>
      </c>
      <c r="G17">
        <v>6510</v>
      </c>
    </row>
    <row r="18" spans="1:7" x14ac:dyDescent="0.25">
      <c r="A18" t="s">
        <v>17</v>
      </c>
      <c r="B18" t="s">
        <v>24</v>
      </c>
      <c r="C18">
        <f>D18+E18+F18+G18</f>
        <v>77280</v>
      </c>
      <c r="D18">
        <v>19320</v>
      </c>
      <c r="E18">
        <v>19320</v>
      </c>
      <c r="F18">
        <v>19320</v>
      </c>
      <c r="G18">
        <v>19320</v>
      </c>
    </row>
    <row r="19" spans="1:7" x14ac:dyDescent="0.25">
      <c r="A19" t="s">
        <v>19</v>
      </c>
      <c r="B19" t="s">
        <v>25</v>
      </c>
      <c r="C19">
        <f t="shared" si="0"/>
        <v>25920</v>
      </c>
      <c r="D19">
        <v>6480</v>
      </c>
      <c r="E19">
        <v>6480</v>
      </c>
      <c r="F19">
        <v>6480</v>
      </c>
      <c r="G19">
        <v>6480</v>
      </c>
    </row>
    <row r="20" spans="1:7" x14ac:dyDescent="0.25">
      <c r="A20" t="s">
        <v>26</v>
      </c>
      <c r="B20" t="s">
        <v>27</v>
      </c>
      <c r="C20">
        <f>D20+E20+F20+G20</f>
        <v>400008</v>
      </c>
      <c r="D20">
        <v>100002</v>
      </c>
      <c r="E20">
        <v>100002</v>
      </c>
      <c r="F20">
        <v>100002</v>
      </c>
      <c r="G20">
        <v>100002</v>
      </c>
    </row>
    <row r="21" spans="1:7" x14ac:dyDescent="0.25">
      <c r="A21" t="s">
        <v>28</v>
      </c>
      <c r="B21" t="s">
        <v>29</v>
      </c>
      <c r="C21">
        <f t="shared" si="0"/>
        <v>474126</v>
      </c>
      <c r="D21">
        <v>118531</v>
      </c>
      <c r="E21">
        <v>118532</v>
      </c>
      <c r="F21">
        <v>118532</v>
      </c>
      <c r="G21">
        <v>118531</v>
      </c>
    </row>
    <row r="22" spans="1:7" x14ac:dyDescent="0.25">
      <c r="A22" t="s">
        <v>30</v>
      </c>
      <c r="B22" t="s">
        <v>31</v>
      </c>
      <c r="C22">
        <f t="shared" si="0"/>
        <v>306130</v>
      </c>
      <c r="D22">
        <v>75002</v>
      </c>
      <c r="E22">
        <v>77025</v>
      </c>
      <c r="F22">
        <v>78088</v>
      </c>
      <c r="G22">
        <v>76015</v>
      </c>
    </row>
    <row r="23" spans="1:7" x14ac:dyDescent="0.25">
      <c r="A23" t="s">
        <v>32</v>
      </c>
      <c r="B23" t="s">
        <v>33</v>
      </c>
      <c r="C23">
        <f t="shared" si="0"/>
        <v>1140223</v>
      </c>
      <c r="D23">
        <v>284005</v>
      </c>
      <c r="E23">
        <v>285056</v>
      </c>
      <c r="F23">
        <v>286107</v>
      </c>
      <c r="G23">
        <v>285055</v>
      </c>
    </row>
    <row r="24" spans="1:7" x14ac:dyDescent="0.25">
      <c r="A24" t="s">
        <v>34</v>
      </c>
      <c r="B24" t="s">
        <v>35</v>
      </c>
      <c r="C24">
        <f t="shared" si="0"/>
        <v>448921</v>
      </c>
      <c r="D24">
        <v>102200</v>
      </c>
      <c r="E24">
        <v>112200</v>
      </c>
      <c r="F24">
        <v>122030</v>
      </c>
      <c r="G24">
        <v>112491</v>
      </c>
    </row>
    <row r="25" spans="1:7" x14ac:dyDescent="0.25">
      <c r="A25" t="s">
        <v>36</v>
      </c>
      <c r="B25" t="s">
        <v>37</v>
      </c>
      <c r="C25">
        <f>D25+E25+F25+G25</f>
        <v>18200</v>
      </c>
      <c r="D25">
        <v>4500</v>
      </c>
      <c r="E25">
        <v>4600</v>
      </c>
      <c r="F25">
        <v>4600</v>
      </c>
      <c r="G25">
        <v>4500</v>
      </c>
    </row>
    <row r="26" spans="1:7" x14ac:dyDescent="0.25">
      <c r="A26" t="s">
        <v>38</v>
      </c>
      <c r="B26" t="s">
        <v>39</v>
      </c>
      <c r="C26">
        <f>D26+E26+F26+G26</f>
        <v>14600</v>
      </c>
      <c r="D26">
        <v>3650</v>
      </c>
      <c r="E26">
        <v>3650</v>
      </c>
      <c r="F26">
        <v>3650</v>
      </c>
      <c r="G26">
        <v>3650</v>
      </c>
    </row>
    <row r="27" spans="1:7" x14ac:dyDescent="0.25">
      <c r="B27" t="s">
        <v>40</v>
      </c>
      <c r="C27">
        <f>C17+C18+C19+C20+C21+C22+C23+C24+C25+C26</f>
        <v>2931448</v>
      </c>
      <c r="D27">
        <f>D17+D18+D19+D20+D21+D22+D23+D24+D25+D26</f>
        <v>720200</v>
      </c>
      <c r="E27">
        <f>E17+E18+E19+E20+E21+E22+E23+E24+E25+E26</f>
        <v>733375</v>
      </c>
      <c r="F27">
        <f>F17+F18+F19+F20+F21+F22+F23+F24+F25+F26</f>
        <v>745319</v>
      </c>
      <c r="G27">
        <f>G17+G18+G19+G20+G21+G22+G23+G24+G25+G26</f>
        <v>732554</v>
      </c>
    </row>
    <row r="28" spans="1:7" x14ac:dyDescent="0.25">
      <c r="B28" t="s">
        <v>41</v>
      </c>
      <c r="C28">
        <f>D28+E28+F28+G28</f>
        <v>790800</v>
      </c>
      <c r="D28">
        <v>150000</v>
      </c>
      <c r="E28">
        <v>250000</v>
      </c>
      <c r="F28">
        <v>200000</v>
      </c>
      <c r="G28">
        <v>190800</v>
      </c>
    </row>
    <row r="29" spans="1:7" x14ac:dyDescent="0.25">
      <c r="B29" t="s">
        <v>42</v>
      </c>
      <c r="C29">
        <f>C9+C10-C27-C28</f>
        <v>2103776</v>
      </c>
      <c r="D29">
        <f>D9+D10-D27-D28</f>
        <v>2114138</v>
      </c>
      <c r="E29">
        <f>E9+E10-E27-E28</f>
        <v>2061325</v>
      </c>
      <c r="F29">
        <f>F9+F10-F27-F28</f>
        <v>2096568</v>
      </c>
      <c r="G29">
        <f>G9+G10-G27-G28</f>
        <v>2103776</v>
      </c>
    </row>
    <row r="31" spans="1:7" x14ac:dyDescent="0.25">
      <c r="B31" t="s">
        <v>43</v>
      </c>
    </row>
    <row r="33" spans="2:2" x14ac:dyDescent="0.25">
      <c r="B33" t="s">
        <v>44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2022-05-30T11:11:26Z</dcterms:modified>
</cp:coreProperties>
</file>